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1" windowWidth="12399" windowHeight="10267" activeTab="0"/>
  </bookViews>
  <sheets>
    <sheet name="Calc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<sst xmlns="http://schemas.openxmlformats.org/spreadsheetml/2006/main" count="95" uniqueCount="78">
  <si>
    <t>mW</t>
  </si>
  <si>
    <t>Longitude of Transmitter</t>
  </si>
  <si>
    <t>Latitude of Transmitter</t>
  </si>
  <si>
    <t>Longitude of Client</t>
  </si>
  <si>
    <t>Latitude of Client</t>
  </si>
  <si>
    <t>Gain of Clients Antenna</t>
  </si>
  <si>
    <t>Rx Sensitivity of Clients Card</t>
  </si>
  <si>
    <t>dbm</t>
  </si>
  <si>
    <t>Calculated Fields</t>
  </si>
  <si>
    <t>dBm</t>
  </si>
  <si>
    <t>Mtr</t>
  </si>
  <si>
    <t>Notes</t>
  </si>
  <si>
    <t>LMR Loss of TX power, @ 6.8db per 100ft</t>
  </si>
  <si>
    <t>Mtrs</t>
  </si>
  <si>
    <t>Deg</t>
  </si>
  <si>
    <t>Mhz</t>
  </si>
  <si>
    <t>Free Space Loss @ Freq of operation</t>
  </si>
  <si>
    <t>LMR Loss of RX power, @ 6.8db per 100ft</t>
  </si>
  <si>
    <t>Rx Signal Level</t>
  </si>
  <si>
    <t>Power of Transmitter</t>
  </si>
  <si>
    <t>Transmit Antenna Gain</t>
  </si>
  <si>
    <t>System Operating Margin (SOM)</t>
  </si>
  <si>
    <t>Frequency of operation of AP (2400 or 5800)</t>
  </si>
  <si>
    <t>Power in Mw of Transmit Card</t>
  </si>
  <si>
    <t>Gain of Transmit Antenna</t>
  </si>
  <si>
    <t>LMR Cable Length at Transmitter (AP)</t>
  </si>
  <si>
    <t>LMR cable Length at Client's Location</t>
  </si>
  <si>
    <t>Values</t>
  </si>
  <si>
    <t>Notation</t>
  </si>
  <si>
    <t>F</t>
  </si>
  <si>
    <t>TxP</t>
  </si>
  <si>
    <t>TxG</t>
  </si>
  <si>
    <t>TxL</t>
  </si>
  <si>
    <t>TxLon</t>
  </si>
  <si>
    <t>TxLat</t>
  </si>
  <si>
    <t>RxG</t>
  </si>
  <si>
    <t>RxL</t>
  </si>
  <si>
    <t>RxS</t>
  </si>
  <si>
    <t>RxLon</t>
  </si>
  <si>
    <t>RxLat</t>
  </si>
  <si>
    <t>Poor</t>
  </si>
  <si>
    <t>Fair</t>
  </si>
  <si>
    <t>Good</t>
  </si>
  <si>
    <t>Excellent</t>
  </si>
  <si>
    <t>SOM Key</t>
  </si>
  <si>
    <t>Formula</t>
  </si>
  <si>
    <t>PTx = 10 * Log(TxP)</t>
  </si>
  <si>
    <t>GTx = TxG</t>
  </si>
  <si>
    <t>LTx =  6.8 * 3.280839895 * TxL / 100</t>
  </si>
  <si>
    <t>LRx =  6.8 * 3.280839895 * RxL / 100</t>
  </si>
  <si>
    <t>SOM = SGL - RxS</t>
  </si>
  <si>
    <t>Distance in Mtrs between client &amp; AP</t>
  </si>
  <si>
    <t>Number of Connectors in Transmit path (AP)</t>
  </si>
  <si>
    <t>TxN</t>
  </si>
  <si>
    <t>Number of Connectors in Receive path</t>
  </si>
  <si>
    <t>RxN</t>
  </si>
  <si>
    <t>Connector Losses @ .2dbm per connector</t>
  </si>
  <si>
    <t>CON = 0.2 * (TxN + RxN)</t>
  </si>
  <si>
    <t>SGL = PTx - LTx + GTx - FSL + RxG - LRx - CON</t>
  </si>
  <si>
    <t>SOM(dB) = Rx Input Signal Power (dBm) - Rx Sensitivity (dBm)</t>
  </si>
  <si>
    <t>SOM is a measure in dB of the signal loss your system can with stand before it degrades to the error rate specified at your Receiver Sensitivity threshold. A minimum 20 dB SOM is recommended and many systems are designed with 30 dB+ due to additional circumstances such as inadequate Fresnel clearance, desensitization, intermod etc. This SOM calculator assumes an interference free, free space environment. Note 5W=37 dBm, 1W=30 dBm</t>
  </si>
  <si>
    <t>Free Space Loss =20Log10(Frequency in MHz) + 20Log10 (Distance in Miles) + 36.6</t>
  </si>
  <si>
    <t>Rx Signal Level = Tx Power - Tx Cable Loss + Tx Antenna Gain - FSL + Rx Antenna Gain - Rx Cable Loss</t>
  </si>
  <si>
    <t>Power in Mw of Receive Card</t>
  </si>
  <si>
    <t>RxP</t>
  </si>
  <si>
    <t>RX Sensitivity of AP Card</t>
  </si>
  <si>
    <t>RxT</t>
  </si>
  <si>
    <t>A</t>
  </si>
  <si>
    <t>B</t>
  </si>
  <si>
    <t>C</t>
  </si>
  <si>
    <t>D</t>
  </si>
  <si>
    <t>TX-&gt;RX Path</t>
  </si>
  <si>
    <t>Rx-&gt;TX Path</t>
  </si>
  <si>
    <t>Unit</t>
  </si>
  <si>
    <t>Description</t>
  </si>
  <si>
    <t xml:space="preserve">Frequency for ISM is either 2412-2472, 5745-5805. </t>
  </si>
  <si>
    <t>Wireless Link Budget Worksheet</t>
  </si>
  <si>
    <t>FSL = 20 * LOG(F) +20 * LOG(D / 1600) + 36.6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</si>
</sst>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  <numFmt numFmtId="171" formatCode="0.00000"/>
    <numFmt numFmtId="172" formatCode="0.0000"/>
    <numFmt numFmtId="173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 quotePrefix="1">
      <alignment/>
    </xf>
    <xf numFmtId="0" fontId="0" fillId="4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6" fillId="0" borderId="0" xfId="0" applyFont="1" applyFill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right"/>
    </xf>
    <xf numFmtId="0" fontId="2" fillId="0" borderId="0" xfId="0" applyFont="1" applyAlignment="1">
      <alignment horizontal="center"/>
    </xf>
    <xf numFmtId="172" fontId="6" fillId="3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38.00390625" style="0" customWidth="1"/>
    <col min="2" max="2" width="7.140625" style="5" customWidth="1"/>
    <col min="3" max="3" width="12.421875" style="0" customWidth="1"/>
    <col min="4" max="4" width="12.421875" style="4" customWidth="1"/>
    <col min="5" max="5" width="9.28125" style="4" customWidth="1"/>
  </cols>
  <sheetData>
    <row r="1" spans="1:5" s="22" customFormat="1" ht="20.25">
      <c r="A1" s="20" t="s">
        <v>76</v>
      </c>
      <c r="B1" s="21"/>
      <c r="D1" s="23"/>
      <c r="E1" s="23"/>
    </row>
    <row r="2" spans="1:5" s="8" customFormat="1" ht="5.25" customHeight="1">
      <c r="A2" s="6"/>
      <c r="B2" s="7"/>
      <c r="D2" s="9"/>
      <c r="E2" s="9"/>
    </row>
    <row r="3" ht="5.25" customHeight="1">
      <c r="A3" s="8"/>
    </row>
    <row r="4" spans="1:5" ht="15.75">
      <c r="A4" s="16" t="s">
        <v>74</v>
      </c>
      <c r="B4" s="29" t="s">
        <v>73</v>
      </c>
      <c r="C4" s="2" t="s">
        <v>27</v>
      </c>
      <c r="D4" s="2" t="s">
        <v>11</v>
      </c>
      <c r="E4" s="2" t="s">
        <v>28</v>
      </c>
    </row>
    <row r="5" spans="1:10" ht="15.75">
      <c r="A5" t="s">
        <v>22</v>
      </c>
      <c r="B5" s="5" t="s">
        <v>15</v>
      </c>
      <c r="C5" s="11">
        <v>2400</v>
      </c>
      <c r="D5" s="4">
        <v>1</v>
      </c>
      <c r="E5" s="4" t="s">
        <v>29</v>
      </c>
      <c r="F5" s="32" t="s">
        <v>75</v>
      </c>
      <c r="G5" s="32"/>
      <c r="H5" s="32"/>
      <c r="I5" s="32"/>
      <c r="J5" s="32"/>
    </row>
    <row r="6" ht="5.25" customHeight="1">
      <c r="C6" s="26"/>
    </row>
    <row r="7" spans="1:10" ht="15.75">
      <c r="A7" s="3" t="s">
        <v>23</v>
      </c>
      <c r="B7" s="5" t="s">
        <v>0</v>
      </c>
      <c r="C7" s="11">
        <v>200</v>
      </c>
      <c r="D7" s="4">
        <v>2</v>
      </c>
      <c r="E7" s="4" t="s">
        <v>30</v>
      </c>
      <c r="F7" s="32"/>
      <c r="G7" s="32"/>
      <c r="H7" s="32"/>
      <c r="I7" s="32"/>
      <c r="J7" s="32"/>
    </row>
    <row r="8" spans="1:10" ht="15.75">
      <c r="A8" s="3" t="s">
        <v>24</v>
      </c>
      <c r="B8" s="5" t="s">
        <v>7</v>
      </c>
      <c r="C8" s="11">
        <v>15</v>
      </c>
      <c r="D8" s="4">
        <v>3</v>
      </c>
      <c r="E8" s="4" t="s">
        <v>31</v>
      </c>
      <c r="F8" s="32"/>
      <c r="G8" s="32"/>
      <c r="H8" s="32"/>
      <c r="I8" s="32"/>
      <c r="J8" s="32"/>
    </row>
    <row r="9" spans="1:10" ht="15.75">
      <c r="A9" s="3" t="s">
        <v>65</v>
      </c>
      <c r="B9" s="5" t="s">
        <v>7</v>
      </c>
      <c r="C9" s="11">
        <v>-85</v>
      </c>
      <c r="D9" s="4">
        <v>4</v>
      </c>
      <c r="E9" s="4" t="s">
        <v>66</v>
      </c>
      <c r="F9" s="32"/>
      <c r="G9" s="32"/>
      <c r="H9" s="32"/>
      <c r="I9" s="32"/>
      <c r="J9" s="32"/>
    </row>
    <row r="10" spans="1:10" ht="15.75">
      <c r="A10" s="3" t="s">
        <v>25</v>
      </c>
      <c r="B10" s="5" t="s">
        <v>10</v>
      </c>
      <c r="C10" s="11">
        <v>2</v>
      </c>
      <c r="D10" s="4">
        <v>5</v>
      </c>
      <c r="E10" s="4" t="s">
        <v>32</v>
      </c>
      <c r="F10" s="32"/>
      <c r="G10" s="32"/>
      <c r="H10" s="32"/>
      <c r="I10" s="32"/>
      <c r="J10" s="32"/>
    </row>
    <row r="11" spans="1:10" ht="15.75">
      <c r="A11" s="3" t="s">
        <v>52</v>
      </c>
      <c r="B11" s="5" t="s">
        <v>10</v>
      </c>
      <c r="C11" s="11">
        <v>4</v>
      </c>
      <c r="D11" s="4">
        <v>6</v>
      </c>
      <c r="E11" s="4" t="s">
        <v>53</v>
      </c>
      <c r="F11" s="32"/>
      <c r="G11" s="32"/>
      <c r="H11" s="32"/>
      <c r="I11" s="32"/>
      <c r="J11" s="32"/>
    </row>
    <row r="12" ht="4.5" customHeight="1">
      <c r="C12" s="12"/>
    </row>
    <row r="13" spans="1:10" ht="15.75">
      <c r="A13" s="3" t="s">
        <v>1</v>
      </c>
      <c r="B13" s="5" t="s">
        <v>14</v>
      </c>
      <c r="C13" s="31">
        <v>8.4859</v>
      </c>
      <c r="D13" s="4">
        <v>7</v>
      </c>
      <c r="E13" s="4" t="s">
        <v>33</v>
      </c>
      <c r="F13" s="32"/>
      <c r="G13" s="32"/>
      <c r="H13" s="32"/>
      <c r="I13" s="32"/>
      <c r="J13" s="32"/>
    </row>
    <row r="14" spans="1:10" ht="15.75">
      <c r="A14" s="3" t="s">
        <v>2</v>
      </c>
      <c r="B14" s="5" t="s">
        <v>14</v>
      </c>
      <c r="C14" s="31">
        <v>4.5661</v>
      </c>
      <c r="D14" s="4">
        <v>8</v>
      </c>
      <c r="E14" s="4" t="s">
        <v>34</v>
      </c>
      <c r="F14" s="32"/>
      <c r="G14" s="32"/>
      <c r="H14" s="32"/>
      <c r="I14" s="32"/>
      <c r="J14" s="32"/>
    </row>
    <row r="15" ht="4.5" customHeight="1">
      <c r="C15" s="12"/>
    </row>
    <row r="16" spans="1:10" ht="15" customHeight="1">
      <c r="A16" s="3" t="s">
        <v>63</v>
      </c>
      <c r="B16" s="5" t="s">
        <v>0</v>
      </c>
      <c r="C16" s="13">
        <v>30</v>
      </c>
      <c r="D16" s="4">
        <v>11</v>
      </c>
      <c r="E16" s="4" t="s">
        <v>64</v>
      </c>
      <c r="F16" s="32"/>
      <c r="G16" s="32"/>
      <c r="H16" s="32"/>
      <c r="I16" s="32"/>
      <c r="J16" s="32"/>
    </row>
    <row r="17" spans="1:10" ht="15.75">
      <c r="A17" s="3" t="s">
        <v>5</v>
      </c>
      <c r="B17" s="5" t="s">
        <v>7</v>
      </c>
      <c r="C17" s="13">
        <v>15</v>
      </c>
      <c r="D17" s="4">
        <v>9</v>
      </c>
      <c r="E17" s="4" t="s">
        <v>35</v>
      </c>
      <c r="F17" s="32"/>
      <c r="G17" s="32"/>
      <c r="H17" s="32"/>
      <c r="I17" s="32"/>
      <c r="J17" s="32"/>
    </row>
    <row r="18" spans="1:10" ht="15.75">
      <c r="A18" s="3" t="s">
        <v>6</v>
      </c>
      <c r="B18" s="5" t="s">
        <v>7</v>
      </c>
      <c r="C18" s="13">
        <v>-85</v>
      </c>
      <c r="D18" s="4">
        <v>10</v>
      </c>
      <c r="E18" s="4" t="s">
        <v>37</v>
      </c>
      <c r="F18" s="32"/>
      <c r="G18" s="32"/>
      <c r="H18" s="32"/>
      <c r="I18" s="32"/>
      <c r="J18" s="32"/>
    </row>
    <row r="19" spans="1:10" ht="15.75">
      <c r="A19" s="3" t="s">
        <v>26</v>
      </c>
      <c r="B19" s="5" t="s">
        <v>10</v>
      </c>
      <c r="C19" s="13">
        <v>20</v>
      </c>
      <c r="D19" s="4" t="s">
        <v>67</v>
      </c>
      <c r="E19" s="4" t="s">
        <v>36</v>
      </c>
      <c r="F19" s="32"/>
      <c r="G19" s="32"/>
      <c r="H19" s="32"/>
      <c r="I19" s="32"/>
      <c r="J19" s="32"/>
    </row>
    <row r="20" spans="1:10" ht="15.75">
      <c r="A20" s="3" t="s">
        <v>54</v>
      </c>
      <c r="B20" s="5" t="s">
        <v>10</v>
      </c>
      <c r="C20" s="13">
        <v>4</v>
      </c>
      <c r="D20" s="4" t="s">
        <v>68</v>
      </c>
      <c r="E20" s="4" t="s">
        <v>55</v>
      </c>
      <c r="F20" s="32"/>
      <c r="G20" s="32"/>
      <c r="H20" s="32"/>
      <c r="I20" s="32"/>
      <c r="J20" s="32"/>
    </row>
    <row r="21" ht="6" customHeight="1">
      <c r="C21" s="12"/>
    </row>
    <row r="22" spans="1:10" ht="15.75">
      <c r="A22" s="3" t="s">
        <v>3</v>
      </c>
      <c r="B22" s="5" t="s">
        <v>14</v>
      </c>
      <c r="C22" s="30">
        <v>8.4774</v>
      </c>
      <c r="D22" s="4" t="s">
        <v>69</v>
      </c>
      <c r="E22" s="4" t="s">
        <v>38</v>
      </c>
      <c r="F22" s="32"/>
      <c r="G22" s="32"/>
      <c r="H22" s="32"/>
      <c r="I22" s="32"/>
      <c r="J22" s="32"/>
    </row>
    <row r="23" spans="1:10" ht="15.75">
      <c r="A23" s="3" t="s">
        <v>4</v>
      </c>
      <c r="B23" s="5" t="s">
        <v>14</v>
      </c>
      <c r="C23" s="30">
        <v>4.639</v>
      </c>
      <c r="D23" s="4" t="s">
        <v>70</v>
      </c>
      <c r="E23" s="4" t="s">
        <v>39</v>
      </c>
      <c r="F23" s="32"/>
      <c r="G23" s="32"/>
      <c r="H23" s="32"/>
      <c r="I23" s="32"/>
      <c r="J23" s="32"/>
    </row>
    <row r="24" ht="3.75" customHeight="1"/>
    <row r="25" spans="1:5" ht="15.75">
      <c r="A25" s="1" t="s">
        <v>8</v>
      </c>
      <c r="C25" s="2" t="s">
        <v>71</v>
      </c>
      <c r="D25" s="2" t="s">
        <v>72</v>
      </c>
      <c r="E25" s="16" t="s">
        <v>45</v>
      </c>
    </row>
    <row r="26" spans="1:8" ht="13.5">
      <c r="A26" s="3" t="s">
        <v>51</v>
      </c>
      <c r="B26" s="5" t="s">
        <v>13</v>
      </c>
      <c r="C26" s="27">
        <v>1400</v>
      </c>
      <c r="D26" s="28">
        <f>C26</f>
        <v>1400</v>
      </c>
      <c r="E26" s="27"/>
      <c r="H26" s="27">
        <f>111322.222*SQRT((H13-H22)^2+(H14-H23)^2)</f>
        <v>0</v>
      </c>
    </row>
    <row r="27" spans="1:5" ht="13.5">
      <c r="A27" s="3" t="s">
        <v>19</v>
      </c>
      <c r="B27" s="5" t="s">
        <v>9</v>
      </c>
      <c r="C27" s="18">
        <f>10*LOG(C7)</f>
        <v>23.010299956639813</v>
      </c>
      <c r="D27" s="24">
        <f>10*LOG(C16)</f>
        <v>14.771212547196624</v>
      </c>
      <c r="E27" s="10" t="s">
        <v>46</v>
      </c>
    </row>
    <row r="28" spans="1:5" ht="13.5">
      <c r="A28" s="3" t="s">
        <v>20</v>
      </c>
      <c r="B28" s="5" t="s">
        <v>9</v>
      </c>
      <c r="C28" s="18">
        <f>C8</f>
        <v>15</v>
      </c>
      <c r="D28" s="3">
        <f>C17</f>
        <v>15</v>
      </c>
      <c r="E28" s="10" t="s">
        <v>47</v>
      </c>
    </row>
    <row r="29" spans="1:5" ht="13.5">
      <c r="A29" s="3" t="s">
        <v>12</v>
      </c>
      <c r="B29" s="5" t="s">
        <v>9</v>
      </c>
      <c r="C29" s="18">
        <f>3.280839895*C10*6.8/100</f>
        <v>0.44619422572</v>
      </c>
      <c r="D29" s="24">
        <f>C29</f>
        <v>0.44619422572</v>
      </c>
      <c r="E29" s="17" t="s">
        <v>48</v>
      </c>
    </row>
    <row r="30" spans="1:5" ht="13.5">
      <c r="A30" s="3" t="s">
        <v>17</v>
      </c>
      <c r="B30" s="5" t="s">
        <v>9</v>
      </c>
      <c r="C30" s="18">
        <f>3.280839895*C19*6.8/100</f>
        <v>4.4619422572000005</v>
      </c>
      <c r="D30" s="24">
        <f>C30</f>
        <v>4.4619422572000005</v>
      </c>
      <c r="E30" s="17" t="s">
        <v>49</v>
      </c>
    </row>
    <row r="31" spans="1:5" ht="13.5">
      <c r="A31" s="3" t="s">
        <v>56</v>
      </c>
      <c r="B31" s="5" t="s">
        <v>9</v>
      </c>
      <c r="C31" s="18">
        <f>0.2*(C11+C20)</f>
        <v>1.6</v>
      </c>
      <c r="D31" s="24">
        <f>C31</f>
        <v>1.6</v>
      </c>
      <c r="E31" s="10" t="s">
        <v>57</v>
      </c>
    </row>
    <row r="32" spans="1:5" ht="13.5">
      <c r="A32" s="3" t="s">
        <v>16</v>
      </c>
      <c r="B32" s="5" t="s">
        <v>9</v>
      </c>
      <c r="C32" s="18">
        <f>20*LOG(C5)+20*LOG(C26/1600)+36.6</f>
        <v>103.04438589467838</v>
      </c>
      <c r="D32" s="24">
        <f>C32</f>
        <v>103.04438589467838</v>
      </c>
      <c r="E32" s="17" t="s">
        <v>77</v>
      </c>
    </row>
    <row r="33" spans="1:5" ht="13.5">
      <c r="A33" s="3" t="s">
        <v>18</v>
      </c>
      <c r="B33" s="5" t="s">
        <v>9</v>
      </c>
      <c r="C33" s="18">
        <f>C27-C29+C28-C32+C17-C30-C31</f>
        <v>-56.54222242095858</v>
      </c>
      <c r="D33" s="24">
        <f>D27-D29+D28-D32+C17-D30-D31</f>
        <v>-64.78130983040177</v>
      </c>
      <c r="E33" s="10" t="s">
        <v>58</v>
      </c>
    </row>
    <row r="34" spans="1:5" ht="13.5">
      <c r="A34" s="3" t="s">
        <v>21</v>
      </c>
      <c r="B34" s="5" t="s">
        <v>9</v>
      </c>
      <c r="C34" s="19">
        <f>C33-C18</f>
        <v>28.45777757904142</v>
      </c>
      <c r="D34" s="25">
        <f>D33-C9</f>
        <v>20.218690169598233</v>
      </c>
      <c r="E34" s="10" t="s">
        <v>50</v>
      </c>
    </row>
    <row r="35" spans="1:5" ht="4.5" customHeight="1">
      <c r="A35" s="3"/>
      <c r="C35" s="18"/>
      <c r="E35" s="10"/>
    </row>
    <row r="36" spans="1:5" ht="13.5" customHeight="1">
      <c r="A36" s="3"/>
      <c r="C36" s="4" t="str">
        <f>IF((C34&gt;35&amp;D34&gt;35),"Good",0)</f>
        <v>Good</v>
      </c>
      <c r="E36" s="10"/>
    </row>
    <row r="37" spans="3:4" ht="13.5">
      <c r="C37" s="1" t="s">
        <v>44</v>
      </c>
      <c r="D37"/>
    </row>
    <row r="38" spans="3:4" ht="13.5">
      <c r="C38" s="14">
        <v>35</v>
      </c>
      <c r="D38" t="s">
        <v>43</v>
      </c>
    </row>
    <row r="39" spans="3:4" ht="13.5">
      <c r="C39" s="15">
        <v>30</v>
      </c>
      <c r="D39" t="s">
        <v>42</v>
      </c>
    </row>
    <row r="40" spans="3:4" ht="13.5">
      <c r="C40" s="15">
        <v>25</v>
      </c>
      <c r="D40" t="s">
        <v>41</v>
      </c>
    </row>
    <row r="41" spans="3:4" ht="13.5">
      <c r="C41" s="15">
        <v>20</v>
      </c>
      <c r="D41" t="s">
        <v>40</v>
      </c>
    </row>
  </sheetData>
  <mergeCells count="15">
    <mergeCell ref="F5:J5"/>
    <mergeCell ref="F7:J7"/>
    <mergeCell ref="F8:J8"/>
    <mergeCell ref="F9:J9"/>
    <mergeCell ref="F10:J10"/>
    <mergeCell ref="F11:J11"/>
    <mergeCell ref="F13:J13"/>
    <mergeCell ref="F14:J14"/>
    <mergeCell ref="F20:J20"/>
    <mergeCell ref="F22:J22"/>
    <mergeCell ref="F23:J23"/>
    <mergeCell ref="F16:J16"/>
    <mergeCell ref="F17:J17"/>
    <mergeCell ref="F18:J18"/>
    <mergeCell ref="F19:J19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140625" defaultRowHeight="12.75"/>
  <cols>
    <col min="1" max="6" width="13.7109375" style="0" customWidth="1"/>
  </cols>
  <sheetData>
    <row r="1" spans="1:6" ht="13.5">
      <c r="A1" s="35" t="s">
        <v>59</v>
      </c>
      <c r="B1" s="34"/>
      <c r="C1" s="34"/>
      <c r="D1" s="34"/>
      <c r="E1" s="34"/>
      <c r="F1" s="34"/>
    </row>
    <row r="3" spans="1:6" ht="13.5">
      <c r="A3" s="33" t="s">
        <v>60</v>
      </c>
      <c r="B3" s="34"/>
      <c r="C3" s="34"/>
      <c r="D3" s="34"/>
      <c r="E3" s="34"/>
      <c r="F3" s="34"/>
    </row>
    <row r="4" spans="1:6" ht="13.5">
      <c r="A4" s="33"/>
      <c r="B4" s="34"/>
      <c r="C4" s="34"/>
      <c r="D4" s="34"/>
      <c r="E4" s="34"/>
      <c r="F4" s="34"/>
    </row>
    <row r="5" spans="1:6" ht="13.5">
      <c r="A5" s="33"/>
      <c r="B5" s="34"/>
      <c r="C5" s="34"/>
      <c r="D5" s="34"/>
      <c r="E5" s="34"/>
      <c r="F5" s="34"/>
    </row>
    <row r="6" spans="1:6" ht="13.5">
      <c r="A6" s="33"/>
      <c r="B6" s="34"/>
      <c r="C6" s="34"/>
      <c r="D6" s="34"/>
      <c r="E6" s="34"/>
      <c r="F6" s="34"/>
    </row>
    <row r="7" spans="1:6" ht="13.5">
      <c r="A7" s="33"/>
      <c r="B7" s="34"/>
      <c r="C7" s="34"/>
      <c r="D7" s="34"/>
      <c r="E7" s="34"/>
      <c r="F7" s="34"/>
    </row>
    <row r="8" spans="1:6" ht="13.5">
      <c r="A8" s="33"/>
      <c r="B8" s="34"/>
      <c r="C8" s="34"/>
      <c r="D8" s="34"/>
      <c r="E8" s="34"/>
      <c r="F8" s="34"/>
    </row>
    <row r="9" spans="1:6" ht="13.5">
      <c r="A9" s="33"/>
      <c r="B9" s="34"/>
      <c r="C9" s="34"/>
      <c r="D9" s="34"/>
      <c r="E9" s="34"/>
      <c r="F9" s="34"/>
    </row>
    <row r="11" spans="1:6" ht="13.5">
      <c r="A11" s="33" t="s">
        <v>61</v>
      </c>
      <c r="B11" s="34"/>
      <c r="C11" s="34"/>
      <c r="D11" s="34"/>
      <c r="E11" s="34"/>
      <c r="F11" s="34"/>
    </row>
    <row r="12" spans="1:6" ht="13.5">
      <c r="A12" s="33" t="s">
        <v>62</v>
      </c>
      <c r="B12" s="34"/>
      <c r="C12" s="34"/>
      <c r="D12" s="34"/>
      <c r="E12" s="34"/>
      <c r="F12" s="34"/>
    </row>
  </sheetData>
  <mergeCells count="4">
    <mergeCell ref="A12:F12"/>
    <mergeCell ref="A3:F9"/>
    <mergeCell ref="A1:F1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Sunday A Folayan</dc:creator>
  <cp:keywords/>
  <dc:description/>
  <cp:lastModifiedBy>Sunday A Folayan</cp:lastModifiedBy>
  <cp:lastPrinted>2006-05-14T08:01:50Z</cp:lastPrinted>
  <dcterms:created xsi:type="dcterms:W3CDTF">2006-01-23T19:16:09Z</dcterms:created>
  <dcterms:modified xsi:type="dcterms:W3CDTF">2006-05-14T10:32:45Z</dcterms:modified>
  <cp:category/>
  <cp:version/>
  <cp:contentType/>
  <cp:contentStatus/>
</cp:coreProperties>
</file>